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yste\Desktop\"/>
    </mc:Choice>
  </mc:AlternateContent>
  <xr:revisionPtr revIDLastSave="0" documentId="13_ncr:1_{B103CFF1-C000-4EE5-9257-F626A53DE57E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12" i="1"/>
  <c r="C28" i="2"/>
  <c r="F28" i="2" s="1"/>
  <c r="C27" i="2"/>
  <c r="F27" i="2" s="1"/>
  <c r="C18" i="2"/>
  <c r="I18" i="2" s="1"/>
  <c r="C12" i="2"/>
  <c r="F12" i="2" s="1"/>
  <c r="C11" i="2"/>
  <c r="F11" i="2" s="1"/>
  <c r="C27" i="1"/>
  <c r="F27" i="1" s="1"/>
  <c r="C28" i="1"/>
  <c r="C18" i="1"/>
  <c r="I18" i="1" s="1"/>
  <c r="C11" i="1"/>
  <c r="F11" i="1" s="1"/>
  <c r="C12" i="1"/>
  <c r="I27" i="2" l="1"/>
  <c r="I28" i="2" s="1"/>
  <c r="I11" i="2"/>
  <c r="I12" i="2" s="1"/>
  <c r="I27" i="1"/>
  <c r="I28" i="1" s="1"/>
  <c r="I11" i="1"/>
  <c r="I12" i="1" s="1"/>
  <c r="I30" i="2" l="1"/>
  <c r="I30" i="1"/>
</calcChain>
</file>

<file path=xl/sharedStrings.xml><?xml version="1.0" encoding="utf-8"?>
<sst xmlns="http://schemas.openxmlformats.org/spreadsheetml/2006/main" count="68" uniqueCount="20">
  <si>
    <t>一般の生命保険</t>
    <rPh sb="0" eb="2">
      <t>イッパン</t>
    </rPh>
    <rPh sb="3" eb="7">
      <t>セイメイホケン</t>
    </rPh>
    <phoneticPr fontId="2"/>
  </si>
  <si>
    <t>新旧区分</t>
    <rPh sb="0" eb="2">
      <t>シンキュウ</t>
    </rPh>
    <rPh sb="2" eb="4">
      <t>クブン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</si>
  <si>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</si>
  <si>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</si>
  <si>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支払い保険料</t>
    <rPh sb="0" eb="2">
      <t>シハラ</t>
    </rPh>
    <rPh sb="3" eb="6">
      <t>ホケンリョウ</t>
    </rPh>
    <phoneticPr fontId="2"/>
  </si>
  <si>
    <t>新保険料合計A</t>
    <rPh sb="0" eb="4">
      <t>シンホケンリョウ</t>
    </rPh>
    <rPh sb="4" eb="6">
      <t>ゴウケイ</t>
    </rPh>
    <phoneticPr fontId="2"/>
  </si>
  <si>
    <t>旧保険料合計B</t>
    <rPh sb="0" eb="4">
      <t>キュウホケンリョウ</t>
    </rPh>
    <rPh sb="4" eb="6">
      <t>ゴウケイ</t>
    </rPh>
    <phoneticPr fontId="2"/>
  </si>
  <si>
    <t>①</t>
    <phoneticPr fontId="2"/>
  </si>
  <si>
    <t>②</t>
    <phoneticPr fontId="2"/>
  </si>
  <si>
    <t>③</t>
    <phoneticPr fontId="2"/>
  </si>
  <si>
    <t>㋑</t>
    <phoneticPr fontId="2"/>
  </si>
  <si>
    <t>介護保険</t>
    <rPh sb="0" eb="2">
      <t>カイゴ</t>
    </rPh>
    <rPh sb="2" eb="4">
      <t>ホケン</t>
    </rPh>
    <phoneticPr fontId="2"/>
  </si>
  <si>
    <t>保険料合計C</t>
    <rPh sb="0" eb="3">
      <t>ホケンリョウ</t>
    </rPh>
    <rPh sb="3" eb="5">
      <t>ゴウケイ</t>
    </rPh>
    <phoneticPr fontId="2"/>
  </si>
  <si>
    <t>㋺</t>
    <phoneticPr fontId="2"/>
  </si>
  <si>
    <t>個人年金保険</t>
    <rPh sb="0" eb="4">
      <t>コジンネンキン</t>
    </rPh>
    <rPh sb="4" eb="6">
      <t>ホケン</t>
    </rPh>
    <phoneticPr fontId="2"/>
  </si>
  <si>
    <t>④</t>
    <phoneticPr fontId="2"/>
  </si>
  <si>
    <t>⑤</t>
    <phoneticPr fontId="2"/>
  </si>
  <si>
    <t>⑥</t>
    <phoneticPr fontId="2"/>
  </si>
  <si>
    <t>㋩</t>
    <phoneticPr fontId="2"/>
  </si>
  <si>
    <t>←生命保険料控除額計</t>
    <rPh sb="1" eb="6">
      <t>セイメイホケンリョウ</t>
    </rPh>
    <rPh sb="6" eb="8">
      <t>コウジョ</t>
    </rPh>
    <rPh sb="8" eb="9">
      <t>ガク</t>
    </rPh>
    <rPh sb="9" eb="10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</si>
</sst>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1" xfId="0" applyBorder="1"/>
    <xf numFmtId="38" fontId="0" fillId="0" borderId="1" xfId="1" applyFont="1" applyBorder="1" applyAlignme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8" fontId="0" fillId="2" borderId="0" xfId="0" applyNumberFormat="1" applyFill="1"/>
    <xf numFmtId="38" fontId="0" fillId="3" borderId="0" xfId="0" applyNumberFormat="1" applyFill="1"/>
    <xf numFmtId="0" fontId="0" fillId="0" borderId="0" xfId="0" applyAlignment="1">
      <alignment horizontal="center"/>
    </xf>
    <xf numFmtId="38" fontId="0" fillId="2" borderId="0" xfId="1" applyFont="1" applyFill="1" applyAlignment="1"/>
    <xf numFmtId="38" fontId="0" fillId="3" borderId="0" xfId="1" applyFont="1" applyFill="1" applyAlignment="1"/>
    <xf numFmtId="38" fontId="0" fillId="4" borderId="0" xfId="1" applyFont="1" applyFill="1" applyAlignment="1"/>
    <xf numFmtId="38" fontId="0" fillId="5" borderId="0" xfId="0" applyNumberFormat="1" applyFill="1"/>
    <xf numFmtId="38" fontId="0" fillId="0" borderId="0" xfId="1" applyFont="1" applyFill="1" applyAlignment="1"/>
    <xf numFmtId="38" fontId="0" fillId="0" borderId="0" xfId="1" applyFont="1" applyFill="1" applyBorder="1" applyAlignment="1"/>
    <xf numFmtId="38" fontId="0" fillId="6" borderId="0" xfId="0" applyNumberForma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Formulas="1" zoomScale="85" zoomScaleNormal="85" workbookViewId="0">
      <selection activeCell="F29" sqref="F29"/>
    </sheetView>
  </sheetViews>
  <sheetFormatPr defaultRowHeight="18.75"/>
  <cols>
    <col min="1" max="1" width="6.375" style="7" customWidth="1"/>
    <col min="2" max="2" width="7.375" customWidth="1"/>
    <col min="3" max="3" width="7.5" customWidth="1"/>
    <col min="4" max="4" width="2.375" customWidth="1"/>
    <col min="5" max="5" width="2.125" style="7" customWidth="1"/>
    <col min="6" max="6" width="46.5" customWidth="1"/>
    <col min="7" max="7" width="1" customWidth="1"/>
    <col min="8" max="8" width="2" customWidth="1"/>
    <col min="9" max="9" width="46.5" customWidth="1"/>
  </cols>
  <sheetData>
    <row r="1" spans="1:9">
      <c r="A1" s="7" t="s">
        <v>0</v>
      </c>
      <c r="B1" s="7" t="s">
        <v>1</v>
      </c>
      <c r="C1" s="7" t="s">
        <v>4</v>
      </c>
    </row>
    <row r="2" spans="1:9">
      <c r="B2" s="3" t="s">
        <v>2</v>
      </c>
      <c r="C2" s="2">
        <v>20000</v>
      </c>
    </row>
    <row r="3" spans="1:9">
      <c r="B3" s="3" t="s">
        <v>2</v>
      </c>
      <c r="C3" s="2"/>
    </row>
    <row r="4" spans="1:9">
      <c r="B4" s="3" t="s">
        <v>2</v>
      </c>
      <c r="C4" s="2"/>
    </row>
    <row r="5" spans="1:9">
      <c r="B5" s="3" t="s">
        <v>2</v>
      </c>
      <c r="C5" s="2"/>
    </row>
    <row r="6" spans="1:9">
      <c r="B6" s="4" t="s">
        <v>3</v>
      </c>
      <c r="C6" s="2">
        <v>150000</v>
      </c>
    </row>
    <row r="7" spans="1:9">
      <c r="B7" s="4" t="s">
        <v>3</v>
      </c>
      <c r="C7" s="2"/>
    </row>
    <row r="8" spans="1:9">
      <c r="B8" s="4" t="s">
        <v>3</v>
      </c>
      <c r="C8" s="2"/>
    </row>
    <row r="9" spans="1:9">
      <c r="B9" s="4" t="s">
        <v>3</v>
      </c>
      <c r="C9" s="2"/>
    </row>
    <row r="10" spans="1:9" ht="6.75" customHeight="1">
      <c r="B10" s="7"/>
      <c r="C10" s="13"/>
    </row>
    <row r="11" spans="1:9">
      <c r="B11" t="s">
        <v>5</v>
      </c>
      <c r="C11" s="5">
        <f>SUM(C2:C5)</f>
        <v>20000</v>
      </c>
      <c r="E11" s="7" t="s">
        <v>7</v>
      </c>
      <c r="F11" s="8">
        <f>ROUNDUP(IF(C11&lt;20001,C11,IF(C11&lt;40001,C11*0.5+10000,IF(C11&lt;80001,C11*0.25+20000,40000))),0)</f>
        <v>20000</v>
      </c>
      <c r="H11" t="s">
        <v>9</v>
      </c>
      <c r="I11" s="10">
        <f>MIN(F11+F12,40000)</f>
        <v>40000</v>
      </c>
    </row>
    <row r="12" spans="1:9">
      <c r="B12" t="s">
        <v>6</v>
      </c>
      <c r="C12" s="6">
        <f>SUM(C6:C9)</f>
        <v>150000</v>
      </c>
      <c r="E12" s="7" t="s">
        <v>8</v>
      </c>
      <c r="F12" s="9">
        <f>ROUNDUP(IF(C12&lt;25001,C12,IF(C12&lt;50001,C12*0.5+12500,IF(C12&lt;100001,C12*0.25+25000,50000))),0)</f>
        <v>50000</v>
      </c>
      <c r="H12" t="s">
        <v>10</v>
      </c>
      <c r="I12" s="11">
        <f>MAX(I11,F12)</f>
        <v>50000</v>
      </c>
    </row>
    <row r="14" spans="1:9">
      <c r="A14" s="7" t="s">
        <v>11</v>
      </c>
      <c r="C14" s="1">
        <v>80000</v>
      </c>
    </row>
    <row r="15" spans="1:9">
      <c r="C15" s="1"/>
    </row>
    <row r="16" spans="1:9">
      <c r="C16" s="1"/>
    </row>
    <row r="17" spans="1:10" ht="6.75" customHeight="1"/>
    <row r="18" spans="1:10">
      <c r="B18" t="s">
        <v>12</v>
      </c>
      <c r="C18" s="5">
        <f>SUM(C14:C16)</f>
        <v>80000</v>
      </c>
      <c r="F18" s="12"/>
      <c r="H18" t="s">
        <v>13</v>
      </c>
      <c r="I18" s="10">
        <f>ROUNDUP(IF(C18&lt;20001,C18,IF(C18&lt;40001,C18*0.5+10000,IF(C18&lt;80001,C18*0.25+20000,40000))),0)</f>
        <v>40000</v>
      </c>
    </row>
    <row r="20" spans="1:10">
      <c r="A20" s="7" t="s">
        <v>14</v>
      </c>
      <c r="B20" s="3" t="s">
        <v>2</v>
      </c>
      <c r="C20" s="2">
        <v>20000</v>
      </c>
    </row>
    <row r="21" spans="1:10">
      <c r="B21" s="3" t="s">
        <v>2</v>
      </c>
      <c r="C21" s="2"/>
    </row>
    <row r="22" spans="1:10">
      <c r="B22" s="3" t="s">
        <v>2</v>
      </c>
      <c r="C22" s="2"/>
    </row>
    <row r="23" spans="1:10">
      <c r="B23" s="4" t="s">
        <v>3</v>
      </c>
      <c r="C23" s="2">
        <v>150000</v>
      </c>
    </row>
    <row r="24" spans="1:10">
      <c r="B24" s="4" t="s">
        <v>3</v>
      </c>
      <c r="C24" s="2"/>
    </row>
    <row r="25" spans="1:10">
      <c r="B25" s="4" t="s">
        <v>3</v>
      </c>
      <c r="C25" s="2"/>
    </row>
    <row r="26" spans="1:10" ht="7.5" customHeight="1"/>
    <row r="27" spans="1:10">
      <c r="B27" t="s">
        <v>5</v>
      </c>
      <c r="C27" s="5">
        <f>SUM(C20:C22)</f>
        <v>20000</v>
      </c>
      <c r="E27" s="7" t="s">
        <v>15</v>
      </c>
      <c r="F27" s="8">
        <f>ROUNDUP(IF(C27&lt;20001,C27,IF(C27&lt;40001,C27*0.5+10000,IF(C27&lt;80001,C27*0.25+20000,40000))),0)</f>
        <v>20000</v>
      </c>
      <c r="H27" t="s">
        <v>17</v>
      </c>
      <c r="I27" s="10">
        <f>MIN(F27+F28,40000)</f>
        <v>40000</v>
      </c>
    </row>
    <row r="28" spans="1:10">
      <c r="B28" t="s">
        <v>6</v>
      </c>
      <c r="C28" s="6">
        <f>SUM(C23:C25)</f>
        <v>150000</v>
      </c>
      <c r="E28" s="7" t="s">
        <v>16</v>
      </c>
      <c r="F28" s="9">
        <f>ROUNDUP(IF(C28&lt;25001,C28,IF(C28&lt;50001,C28*0.5+12500,IF(C28&lt;100001,C28*0.25+25000,50000))),0)</f>
        <v>50000</v>
      </c>
      <c r="H28" t="s">
        <v>18</v>
      </c>
      <c r="I28" s="11">
        <f>MAX(I27,F28)</f>
        <v>50000</v>
      </c>
    </row>
    <row r="30" spans="1:10">
      <c r="I30" s="14">
        <f>MIN(I12+I18+I28,120000)</f>
        <v>120000</v>
      </c>
      <c r="J30" t="s">
        <v>19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B720-BCB8-4BD3-BA32-D8F5DA8E06D5}">
  <dimension ref="A1:J30"/>
  <sheetViews>
    <sheetView tabSelected="1" workbookViewId="0">
      <selection activeCell="H4" sqref="H4"/>
    </sheetView>
  </sheetViews>
  <sheetFormatPr defaultRowHeight="18.75"/>
  <cols>
    <col min="1" max="1" width="15.125" style="7" bestFit="1" customWidth="1"/>
    <col min="2" max="2" width="14.375" bestFit="1" customWidth="1"/>
    <col min="3" max="3" width="13" bestFit="1" customWidth="1"/>
    <col min="4" max="4" width="2.375" customWidth="1"/>
    <col min="5" max="5" width="3.375" style="7" bestFit="1" customWidth="1"/>
    <col min="6" max="6" width="12.75" customWidth="1"/>
    <col min="7" max="7" width="1.5" customWidth="1"/>
    <col min="8" max="8" width="3.375" bestFit="1" customWidth="1"/>
    <col min="9" max="9" width="13.75" customWidth="1"/>
    <col min="10" max="10" width="21.375" bestFit="1" customWidth="1"/>
  </cols>
  <sheetData>
    <row r="1" spans="1:9">
      <c r="A1" s="7" t="s">
        <v>0</v>
      </c>
      <c r="B1" s="7" t="s">
        <v>1</v>
      </c>
      <c r="C1" s="7" t="s">
        <v>4</v>
      </c>
    </row>
    <row r="2" spans="1:9">
      <c r="B2" s="3" t="s">
        <v>2</v>
      </c>
      <c r="C2" s="2"/>
    </row>
    <row r="3" spans="1:9">
      <c r="B3" s="3" t="s">
        <v>2</v>
      </c>
      <c r="C3" s="2"/>
    </row>
    <row r="4" spans="1:9">
      <c r="B4" s="3" t="s">
        <v>2</v>
      </c>
      <c r="C4" s="2"/>
    </row>
    <row r="5" spans="1:9">
      <c r="B5" s="3" t="s">
        <v>2</v>
      </c>
      <c r="C5" s="2"/>
    </row>
    <row r="6" spans="1:9">
      <c r="B6" s="4" t="s">
        <v>3</v>
      </c>
      <c r="C6" s="2"/>
    </row>
    <row r="7" spans="1:9">
      <c r="B7" s="4" t="s">
        <v>3</v>
      </c>
      <c r="C7" s="2"/>
    </row>
    <row r="8" spans="1:9">
      <c r="B8" s="4" t="s">
        <v>3</v>
      </c>
      <c r="C8" s="2"/>
    </row>
    <row r="9" spans="1:9">
      <c r="B9" s="4" t="s">
        <v>3</v>
      </c>
      <c r="C9" s="2"/>
    </row>
    <row r="10" spans="1:9" ht="6.75" customHeight="1">
      <c r="B10" s="7"/>
      <c r="C10" s="13"/>
    </row>
    <row r="11" spans="1:9">
      <c r="B11" t="s">
        <v>5</v>
      </c>
      <c r="C11" s="5">
        <f>SUM(C2:C5)</f>
        <v>0</v>
      </c>
      <c r="E11" s="7" t="s">
        <v>7</v>
      </c>
      <c r="F11" s="8">
        <f>ROUNDUP(IF(C11&lt;20001,C11,IF(C11&lt;40001,C11*0.5+10000,IF(C11&lt;80001,C11*0.25+20000,40000))),0)</f>
        <v>0</v>
      </c>
      <c r="H11" t="s">
        <v>9</v>
      </c>
      <c r="I11" s="10">
        <f>MIN(F11+F12,40000)</f>
        <v>0</v>
      </c>
    </row>
    <row r="12" spans="1:9">
      <c r="B12" t="s">
        <v>6</v>
      </c>
      <c r="C12" s="6">
        <f>SUM(C6:C9)</f>
        <v>0</v>
      </c>
      <c r="E12" s="7" t="s">
        <v>8</v>
      </c>
      <c r="F12" s="9">
        <f>ROUNDUP(IF(C12&lt;25001,C12,IF(C12&lt;50001,C12*0.5+12500,IF(C12&lt;100001,C12*0.25+25000,50000))),0)</f>
        <v>0</v>
      </c>
      <c r="H12" t="s">
        <v>10</v>
      </c>
      <c r="I12" s="11">
        <f>MAX(I11,F12)</f>
        <v>0</v>
      </c>
    </row>
    <row r="14" spans="1:9">
      <c r="A14" s="7" t="s">
        <v>11</v>
      </c>
      <c r="C14" s="1"/>
    </row>
    <row r="15" spans="1:9">
      <c r="C15" s="1"/>
    </row>
    <row r="16" spans="1:9">
      <c r="C16" s="1"/>
    </row>
    <row r="17" spans="1:10" ht="6.75" customHeight="1"/>
    <row r="18" spans="1:10">
      <c r="B18" t="s">
        <v>12</v>
      </c>
      <c r="C18" s="5">
        <f>SUM(C14:C16)</f>
        <v>0</v>
      </c>
      <c r="F18" s="12"/>
      <c r="H18" t="s">
        <v>13</v>
      </c>
      <c r="I18" s="10">
        <f>ROUNDUP(IF(C18&lt;20001,C18,IF(C18&lt;40001,C18*0.5+10000,IF(C18&lt;80001,C18*0.25+20000,40000))),0)</f>
        <v>0</v>
      </c>
    </row>
    <row r="20" spans="1:10">
      <c r="A20" s="7" t="s">
        <v>14</v>
      </c>
      <c r="B20" s="3" t="s">
        <v>2</v>
      </c>
      <c r="C20" s="2"/>
    </row>
    <row r="21" spans="1:10">
      <c r="B21" s="3" t="s">
        <v>2</v>
      </c>
      <c r="C21" s="2"/>
    </row>
    <row r="22" spans="1:10">
      <c r="B22" s="3" t="s">
        <v>2</v>
      </c>
      <c r="C22" s="2"/>
    </row>
    <row r="23" spans="1:10">
      <c r="B23" s="4" t="s">
        <v>3</v>
      </c>
      <c r="C23" s="2"/>
    </row>
    <row r="24" spans="1:10">
      <c r="B24" s="4" t="s">
        <v>3</v>
      </c>
      <c r="C24" s="2"/>
    </row>
    <row r="25" spans="1:10">
      <c r="B25" s="4" t="s">
        <v>3</v>
      </c>
      <c r="C25" s="2"/>
    </row>
    <row r="26" spans="1:10" ht="7.5" customHeight="1"/>
    <row r="27" spans="1:10">
      <c r="B27" t="s">
        <v>5</v>
      </c>
      <c r="C27" s="5">
        <f>SUM(C20:C22)</f>
        <v>0</v>
      </c>
      <c r="E27" s="7" t="s">
        <v>15</v>
      </c>
      <c r="F27" s="8">
        <f>ROUNDUP(IF(C27&lt;20001,C27,IF(C27&lt;40001,C27*0.5+10000,IF(C27&lt;80001,C27*0.25+20000,40000))),0)</f>
        <v>0</v>
      </c>
      <c r="H27" t="s">
        <v>17</v>
      </c>
      <c r="I27" s="10">
        <f>MIN(F27+F28,40000)</f>
        <v>0</v>
      </c>
    </row>
    <row r="28" spans="1:10">
      <c r="B28" t="s">
        <v>6</v>
      </c>
      <c r="C28" s="6">
        <f>SUM(C23:C25)</f>
        <v>0</v>
      </c>
      <c r="E28" s="7" t="s">
        <v>16</v>
      </c>
      <c r="F28" s="9">
        <f>ROUNDUP(IF(C28&lt;25001,C28,IF(C28&lt;50001,C28*0.5+12500,IF(C28&lt;100001,C28*0.25+25000,50000))),0)</f>
        <v>0</v>
      </c>
      <c r="H28" t="s">
        <v>18</v>
      </c>
      <c r="I28" s="11">
        <f>MAX(I27,F28)</f>
        <v>0</v>
      </c>
    </row>
    <row r="30" spans="1:10">
      <c r="I30" s="14">
        <f>MIN(I12+I18+I28,120000)</f>
        <v>0</v>
      </c>
      <c r="J30" t="s">
        <v>19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2023-10-10T07:17:08Z</dcterms:modified>
</cp:coreProperties>
</file>